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19820" windowHeight="13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Eugenija Alibegovic</author>
  </authors>
  <commentList>
    <comment ref="E1" authorId="0">
      <text>
        <r>
          <rPr>
            <b/>
            <sz val="8"/>
            <rFont val="Tahoma"/>
            <family val="2"/>
          </rPr>
          <t>Galina Berezhanskaya:</t>
        </r>
        <r>
          <rPr>
            <sz val="8"/>
            <rFont val="Tahoma"/>
            <family val="2"/>
          </rPr>
          <t xml:space="preserve">
Increase 45%
</t>
        </r>
      </text>
    </comment>
    <comment ref="G1" authorId="0">
      <text>
        <r>
          <rPr>
            <b/>
            <sz val="8"/>
            <rFont val="Tahoma"/>
            <family val="2"/>
          </rPr>
          <t>Galina Berezhanskaya:</t>
        </r>
        <r>
          <rPr>
            <sz val="8"/>
            <rFont val="Tahoma"/>
            <family val="2"/>
          </rPr>
          <t xml:space="preserve">
Increase 45%
</t>
        </r>
      </text>
    </comment>
  </commentList>
</comments>
</file>

<file path=xl/sharedStrings.xml><?xml version="1.0" encoding="utf-8"?>
<sst xmlns="http://schemas.openxmlformats.org/spreadsheetml/2006/main" count="13" uniqueCount="12">
  <si>
    <t>Unit</t>
  </si>
  <si>
    <t>% of own</t>
  </si>
  <si>
    <t>Adjusted % w/o Unit 101</t>
  </si>
  <si>
    <t>2012 Parking</t>
  </si>
  <si>
    <t>Total</t>
  </si>
  <si>
    <t>Total X 12</t>
  </si>
  <si>
    <t>w/o unit 101</t>
  </si>
  <si>
    <t>2013 Parking</t>
  </si>
  <si>
    <t>.</t>
  </si>
  <si>
    <t>2023 Parking</t>
  </si>
  <si>
    <t>2023 Mnthly Assmnt</t>
  </si>
  <si>
    <t>2023 Assmnt+Prkng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</si>
</sst>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173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9" fontId="0" fillId="0" borderId="0" xfId="0" applyNumberFormat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50" zoomScaleNormal="150" zoomScalePageLayoutView="0" workbookViewId="0" topLeftCell="A1">
      <selection activeCell="J1" sqref="J1"/>
    </sheetView>
  </sheetViews>
  <sheetFormatPr defaultColWidth="8.8515625" defaultRowHeight="12.75"/>
  <cols>
    <col min="1" max="1" width="9.00390625" style="34" bestFit="1" customWidth="1"/>
    <col min="2" max="2" width="11.00390625" style="35" bestFit="1" customWidth="1"/>
    <col min="3" max="3" width="10.8515625" style="36" bestFit="1" customWidth="1"/>
    <col min="4" max="4" width="15.7109375" style="37" hidden="1" customWidth="1"/>
    <col min="5" max="5" width="10.8515625" style="38" hidden="1" customWidth="1"/>
    <col min="6" max="6" width="1.421875" style="0" hidden="1" customWidth="1"/>
    <col min="7" max="7" width="11.7109375" style="38" hidden="1" customWidth="1"/>
    <col min="8" max="8" width="11.7109375" style="45" bestFit="1" customWidth="1"/>
    <col min="9" max="9" width="17.421875" style="37" bestFit="1" customWidth="1"/>
    <col min="10" max="10" width="17.28125" style="37" bestFit="1" customWidth="1"/>
    <col min="11" max="11" width="1.7109375" style="0" bestFit="1" customWidth="1"/>
  </cols>
  <sheetData>
    <row r="1" spans="1:11" s="8" customFormat="1" ht="42.75" customHeight="1">
      <c r="A1" s="1" t="s">
        <v>0</v>
      </c>
      <c r="B1" s="2" t="s">
        <v>1</v>
      </c>
      <c r="C1" s="3" t="s">
        <v>2</v>
      </c>
      <c r="D1" s="4"/>
      <c r="E1" s="5" t="s">
        <v>3</v>
      </c>
      <c r="F1" s="7"/>
      <c r="G1" s="5" t="s">
        <v>7</v>
      </c>
      <c r="H1" s="41" t="s">
        <v>9</v>
      </c>
      <c r="I1" s="6" t="s">
        <v>10</v>
      </c>
      <c r="J1" s="6" t="s">
        <v>11</v>
      </c>
      <c r="K1" s="40"/>
    </row>
    <row r="2" spans="1:10" ht="12.75">
      <c r="A2" s="9">
        <v>101</v>
      </c>
      <c r="B2" s="10">
        <v>1.333</v>
      </c>
      <c r="C2" s="11"/>
      <c r="D2" s="12"/>
      <c r="E2" s="13">
        <v>36.25</v>
      </c>
      <c r="F2" s="14"/>
      <c r="G2" s="13">
        <f>E2*2%+E2</f>
        <v>36.975</v>
      </c>
      <c r="H2" s="42"/>
      <c r="I2" s="12"/>
      <c r="J2" s="12"/>
    </row>
    <row r="3" spans="1:10" ht="12.75">
      <c r="A3" s="9">
        <v>102</v>
      </c>
      <c r="B3" s="10">
        <v>0.7784</v>
      </c>
      <c r="C3" s="11">
        <f aca="true" t="shared" si="0" ref="C3:C34">(100/$B$86)*B3</f>
        <v>0.788916253661305</v>
      </c>
      <c r="D3" s="12"/>
      <c r="E3" s="13"/>
      <c r="F3" s="14"/>
      <c r="G3" s="13"/>
      <c r="H3" s="42"/>
      <c r="I3" s="12">
        <f aca="true" t="shared" si="1" ref="I3:I34">(484745*C3/100)/12</f>
        <v>318.6860078175411</v>
      </c>
      <c r="J3" s="12">
        <f>I3+H3</f>
        <v>318.6860078175411</v>
      </c>
    </row>
    <row r="4" spans="1:10" ht="12.75">
      <c r="A4" s="9">
        <v>103</v>
      </c>
      <c r="B4" s="10">
        <v>0.9427</v>
      </c>
      <c r="C4" s="11">
        <f t="shared" si="0"/>
        <v>0.9554359613649952</v>
      </c>
      <c r="D4" s="12"/>
      <c r="E4" s="13">
        <v>21.75</v>
      </c>
      <c r="F4" s="14"/>
      <c r="G4" s="13">
        <f aca="true" t="shared" si="2" ref="G4:G35">E4*2%+E4</f>
        <v>22.185</v>
      </c>
      <c r="H4" s="42">
        <f>G4*5%+G4</f>
        <v>23.294249999999998</v>
      </c>
      <c r="I4" s="12">
        <f t="shared" si="1"/>
        <v>385.95233757656223</v>
      </c>
      <c r="J4" s="12">
        <f aca="true" t="shared" si="3" ref="J4:J67">I4+H4</f>
        <v>409.2465875765622</v>
      </c>
    </row>
    <row r="5" spans="1:10" ht="12.75">
      <c r="A5" s="9">
        <v>201</v>
      </c>
      <c r="B5" s="10">
        <v>2.0518</v>
      </c>
      <c r="C5" s="11">
        <f t="shared" si="0"/>
        <v>2.0795200016216158</v>
      </c>
      <c r="D5" s="12"/>
      <c r="E5" s="13">
        <v>36.25</v>
      </c>
      <c r="F5" s="14"/>
      <c r="G5" s="13">
        <f t="shared" si="2"/>
        <v>36.975</v>
      </c>
      <c r="H5" s="42">
        <f aca="true" t="shared" si="4" ref="H5:H68">G5*5%+G5</f>
        <v>38.823750000000004</v>
      </c>
      <c r="I5" s="12">
        <f t="shared" si="1"/>
        <v>840.0307693217251</v>
      </c>
      <c r="J5" s="12">
        <f t="shared" si="3"/>
        <v>878.8545193217251</v>
      </c>
    </row>
    <row r="6" spans="1:10" ht="12.75">
      <c r="A6" s="9">
        <v>202</v>
      </c>
      <c r="B6" s="10">
        <v>1.5178</v>
      </c>
      <c r="C6" s="11">
        <f t="shared" si="0"/>
        <v>1.5383056138323854</v>
      </c>
      <c r="D6" s="12"/>
      <c r="E6" s="13">
        <v>36.25</v>
      </c>
      <c r="F6" s="14"/>
      <c r="G6" s="13">
        <f t="shared" si="2"/>
        <v>36.975</v>
      </c>
      <c r="H6" s="42">
        <f t="shared" si="4"/>
        <v>38.823750000000004</v>
      </c>
      <c r="I6" s="12">
        <f t="shared" si="1"/>
        <v>621.4049623143163</v>
      </c>
      <c r="J6" s="12">
        <f t="shared" si="3"/>
        <v>660.2287123143163</v>
      </c>
    </row>
    <row r="7" spans="1:10" ht="12.75">
      <c r="A7" s="9">
        <v>203</v>
      </c>
      <c r="B7" s="10">
        <v>1.4767</v>
      </c>
      <c r="C7" s="11">
        <f t="shared" si="0"/>
        <v>1.4966503491542256</v>
      </c>
      <c r="D7" s="12"/>
      <c r="E7" s="13">
        <v>21.75</v>
      </c>
      <c r="F7" s="14"/>
      <c r="G7" s="13">
        <f t="shared" si="2"/>
        <v>22.185</v>
      </c>
      <c r="H7" s="42">
        <f t="shared" si="4"/>
        <v>23.294249999999998</v>
      </c>
      <c r="I7" s="12">
        <f t="shared" si="1"/>
        <v>604.5781445839709</v>
      </c>
      <c r="J7" s="12">
        <f t="shared" si="3"/>
        <v>627.872394583971</v>
      </c>
    </row>
    <row r="8" spans="1:10" ht="12.75">
      <c r="A8" s="9">
        <v>204</v>
      </c>
      <c r="B8" s="10">
        <v>1.107</v>
      </c>
      <c r="C8" s="11">
        <f t="shared" si="0"/>
        <v>1.1219556690686854</v>
      </c>
      <c r="D8" s="12"/>
      <c r="E8" s="13">
        <v>36.25</v>
      </c>
      <c r="F8" s="14"/>
      <c r="G8" s="13">
        <f t="shared" si="2"/>
        <v>36.975</v>
      </c>
      <c r="H8" s="42">
        <f t="shared" si="4"/>
        <v>38.823750000000004</v>
      </c>
      <c r="I8" s="12">
        <f t="shared" si="1"/>
        <v>453.2186673355832</v>
      </c>
      <c r="J8" s="12">
        <f t="shared" si="3"/>
        <v>492.0424173355832</v>
      </c>
    </row>
    <row r="9" spans="1:10" ht="12.75">
      <c r="A9" s="9">
        <v>205</v>
      </c>
      <c r="B9" s="10">
        <v>0.84</v>
      </c>
      <c r="C9" s="11">
        <f t="shared" si="0"/>
        <v>0.8513484751740702</v>
      </c>
      <c r="D9" s="12"/>
      <c r="E9" s="13">
        <v>21.75</v>
      </c>
      <c r="F9" s="14"/>
      <c r="G9" s="13">
        <f t="shared" si="2"/>
        <v>22.185</v>
      </c>
      <c r="H9" s="42">
        <f t="shared" si="4"/>
        <v>23.294249999999998</v>
      </c>
      <c r="I9" s="12">
        <f t="shared" si="1"/>
        <v>343.90576383187886</v>
      </c>
      <c r="J9" s="12">
        <f t="shared" si="3"/>
        <v>367.20001383187883</v>
      </c>
    </row>
    <row r="10" spans="1:10" ht="12.75">
      <c r="A10" s="9">
        <v>206</v>
      </c>
      <c r="B10" s="10">
        <v>0.8195</v>
      </c>
      <c r="C10" s="11">
        <f t="shared" si="0"/>
        <v>0.830571518339465</v>
      </c>
      <c r="D10" s="12"/>
      <c r="E10" s="13"/>
      <c r="F10" s="14"/>
      <c r="G10" s="13">
        <f t="shared" si="2"/>
        <v>0</v>
      </c>
      <c r="H10" s="42">
        <f t="shared" si="4"/>
        <v>0</v>
      </c>
      <c r="I10" s="12">
        <f t="shared" si="1"/>
        <v>335.5128255478866</v>
      </c>
      <c r="J10" s="12">
        <f t="shared" si="3"/>
        <v>335.5128255478866</v>
      </c>
    </row>
    <row r="11" spans="1:10" ht="12.75">
      <c r="A11" s="9">
        <v>207</v>
      </c>
      <c r="B11" s="10">
        <v>1.0454</v>
      </c>
      <c r="C11" s="11">
        <f t="shared" si="0"/>
        <v>1.0595234475559203</v>
      </c>
      <c r="D11" s="12"/>
      <c r="E11" s="13">
        <v>21.75</v>
      </c>
      <c r="F11" s="14"/>
      <c r="G11" s="13">
        <f t="shared" si="2"/>
        <v>22.185</v>
      </c>
      <c r="H11" s="42">
        <f t="shared" si="4"/>
        <v>23.294249999999998</v>
      </c>
      <c r="I11" s="12">
        <f t="shared" si="1"/>
        <v>427.9989113212455</v>
      </c>
      <c r="J11" s="12">
        <f t="shared" si="3"/>
        <v>451.29316132124546</v>
      </c>
    </row>
    <row r="12" spans="1:10" ht="12.75">
      <c r="A12" s="9">
        <v>208</v>
      </c>
      <c r="B12" s="10">
        <v>1.1811</v>
      </c>
      <c r="C12" s="11">
        <f t="shared" si="0"/>
        <v>1.1970567667001124</v>
      </c>
      <c r="D12" s="12"/>
      <c r="E12" s="13">
        <v>36.25</v>
      </c>
      <c r="F12" s="14"/>
      <c r="G12" s="13">
        <f t="shared" si="2"/>
        <v>36.975</v>
      </c>
      <c r="H12" s="42">
        <f t="shared" si="4"/>
        <v>38.823750000000004</v>
      </c>
      <c r="I12" s="12">
        <f t="shared" si="1"/>
        <v>483.55606864503835</v>
      </c>
      <c r="J12" s="12">
        <f t="shared" si="3"/>
        <v>522.3798186450383</v>
      </c>
    </row>
    <row r="13" spans="1:10" ht="12.75">
      <c r="A13" s="9">
        <v>209</v>
      </c>
      <c r="B13" s="10">
        <v>1.0946</v>
      </c>
      <c r="C13" s="11">
        <f t="shared" si="0"/>
        <v>1.109388143958973</v>
      </c>
      <c r="D13" s="12"/>
      <c r="E13" s="13">
        <v>36.25</v>
      </c>
      <c r="F13" s="14"/>
      <c r="G13" s="13">
        <f t="shared" si="2"/>
        <v>36.975</v>
      </c>
      <c r="H13" s="42">
        <f t="shared" si="4"/>
        <v>38.823750000000004</v>
      </c>
      <c r="I13" s="12">
        <f t="shared" si="1"/>
        <v>448.1419632028269</v>
      </c>
      <c r="J13" s="12">
        <f t="shared" si="3"/>
        <v>486.9657132028269</v>
      </c>
    </row>
    <row r="14" spans="1:10" ht="12.75">
      <c r="A14" s="9">
        <v>210</v>
      </c>
      <c r="B14" s="10">
        <v>0.799</v>
      </c>
      <c r="C14" s="11">
        <f t="shared" si="0"/>
        <v>0.8097945615048597</v>
      </c>
      <c r="D14" s="12"/>
      <c r="E14" s="13">
        <v>36.25</v>
      </c>
      <c r="F14" s="14"/>
      <c r="G14" s="13">
        <f t="shared" si="2"/>
        <v>36.975</v>
      </c>
      <c r="H14" s="42">
        <f t="shared" si="4"/>
        <v>38.823750000000004</v>
      </c>
      <c r="I14" s="12">
        <f t="shared" si="1"/>
        <v>327.1198872638943</v>
      </c>
      <c r="J14" s="12">
        <f t="shared" si="3"/>
        <v>365.94363726389435</v>
      </c>
    </row>
    <row r="15" spans="1:10" ht="12.75">
      <c r="A15" s="9">
        <v>211</v>
      </c>
      <c r="B15" s="10">
        <v>1.4357</v>
      </c>
      <c r="C15" s="11">
        <f t="shared" si="0"/>
        <v>1.455096435485015</v>
      </c>
      <c r="D15" s="12"/>
      <c r="E15" s="13">
        <v>21.75</v>
      </c>
      <c r="F15" s="14"/>
      <c r="G15" s="13">
        <f t="shared" si="2"/>
        <v>22.185</v>
      </c>
      <c r="H15" s="42">
        <f t="shared" si="4"/>
        <v>23.294249999999998</v>
      </c>
      <c r="I15" s="12">
        <f t="shared" si="1"/>
        <v>587.7922680159865</v>
      </c>
      <c r="J15" s="12">
        <f t="shared" si="3"/>
        <v>611.0865180159865</v>
      </c>
    </row>
    <row r="16" spans="1:10" ht="12.75">
      <c r="A16" s="9">
        <v>301</v>
      </c>
      <c r="B16" s="10">
        <v>2.0826</v>
      </c>
      <c r="C16" s="11">
        <f t="shared" si="0"/>
        <v>2.110736112377998</v>
      </c>
      <c r="D16" s="12"/>
      <c r="E16" s="13">
        <v>36.25</v>
      </c>
      <c r="F16" s="14"/>
      <c r="G16" s="13">
        <f t="shared" si="2"/>
        <v>36.975</v>
      </c>
      <c r="H16" s="42">
        <f t="shared" si="4"/>
        <v>38.823750000000004</v>
      </c>
      <c r="I16" s="12">
        <f t="shared" si="1"/>
        <v>852.6406473288939</v>
      </c>
      <c r="J16" s="12">
        <f t="shared" si="3"/>
        <v>891.4643973288939</v>
      </c>
    </row>
    <row r="17" spans="1:10" ht="12.75">
      <c r="A17" s="9">
        <v>302</v>
      </c>
      <c r="B17" s="10">
        <v>1.5384</v>
      </c>
      <c r="C17" s="11">
        <f t="shared" si="0"/>
        <v>1.55918392167594</v>
      </c>
      <c r="D17" s="12"/>
      <c r="E17" s="13">
        <v>36.25</v>
      </c>
      <c r="F17" s="14"/>
      <c r="G17" s="13">
        <f t="shared" si="2"/>
        <v>36.975</v>
      </c>
      <c r="H17" s="42">
        <f t="shared" si="4"/>
        <v>38.823750000000004</v>
      </c>
      <c r="I17" s="12">
        <f t="shared" si="1"/>
        <v>629.8388417606697</v>
      </c>
      <c r="J17" s="12">
        <f t="shared" si="3"/>
        <v>668.6625917606697</v>
      </c>
    </row>
    <row r="18" spans="1:10" ht="12.75">
      <c r="A18" s="9">
        <v>303</v>
      </c>
      <c r="B18" s="10">
        <v>1.4973</v>
      </c>
      <c r="C18" s="11">
        <f t="shared" si="0"/>
        <v>1.5175286569977802</v>
      </c>
      <c r="D18" s="12"/>
      <c r="E18" s="13">
        <v>43.5</v>
      </c>
      <c r="F18" s="14"/>
      <c r="G18" s="13">
        <f t="shared" si="2"/>
        <v>44.37</v>
      </c>
      <c r="H18" s="42">
        <f t="shared" si="4"/>
        <v>46.588499999999996</v>
      </c>
      <c r="I18" s="12">
        <f t="shared" si="1"/>
        <v>613.0120240303241</v>
      </c>
      <c r="J18" s="12">
        <f t="shared" si="3"/>
        <v>659.6005240303241</v>
      </c>
    </row>
    <row r="19" spans="1:10" ht="12.75">
      <c r="A19" s="9">
        <v>304</v>
      </c>
      <c r="B19" s="10">
        <v>1.1173</v>
      </c>
      <c r="C19" s="11">
        <f t="shared" si="0"/>
        <v>1.1323948229904626</v>
      </c>
      <c r="D19" s="12"/>
      <c r="E19" s="13"/>
      <c r="F19" s="14"/>
      <c r="G19" s="13">
        <f t="shared" si="2"/>
        <v>0</v>
      </c>
      <c r="H19" s="42">
        <f t="shared" si="4"/>
        <v>0</v>
      </c>
      <c r="I19" s="12">
        <f t="shared" si="1"/>
        <v>457.4356070587598</v>
      </c>
      <c r="J19" s="12">
        <f t="shared" si="3"/>
        <v>457.4356070587598</v>
      </c>
    </row>
    <row r="20" spans="1:10" ht="12.75">
      <c r="A20" s="9">
        <v>305</v>
      </c>
      <c r="B20" s="10">
        <v>0.8462</v>
      </c>
      <c r="C20" s="11">
        <f t="shared" si="0"/>
        <v>0.8576322377289264</v>
      </c>
      <c r="D20" s="12"/>
      <c r="E20" s="13"/>
      <c r="F20" s="14"/>
      <c r="G20" s="13">
        <f t="shared" si="2"/>
        <v>0</v>
      </c>
      <c r="H20" s="42">
        <f t="shared" si="4"/>
        <v>0</v>
      </c>
      <c r="I20" s="12">
        <f t="shared" si="1"/>
        <v>346.444115898257</v>
      </c>
      <c r="J20" s="12">
        <f t="shared" si="3"/>
        <v>346.444115898257</v>
      </c>
    </row>
    <row r="21" spans="1:10" ht="12.75">
      <c r="A21" s="9">
        <v>306</v>
      </c>
      <c r="B21" s="10">
        <v>0.8257</v>
      </c>
      <c r="C21" s="11">
        <f t="shared" si="0"/>
        <v>0.8368552808943212</v>
      </c>
      <c r="D21" s="12"/>
      <c r="E21" s="13"/>
      <c r="F21" s="14"/>
      <c r="G21" s="13">
        <f t="shared" si="2"/>
        <v>0</v>
      </c>
      <c r="H21" s="42">
        <f t="shared" si="4"/>
        <v>0</v>
      </c>
      <c r="I21" s="12">
        <f t="shared" si="1"/>
        <v>338.05117761426476</v>
      </c>
      <c r="J21" s="12">
        <f t="shared" si="3"/>
        <v>338.05117761426476</v>
      </c>
    </row>
    <row r="22" spans="1:10" ht="12.75">
      <c r="A22" s="9">
        <v>307</v>
      </c>
      <c r="B22" s="10">
        <v>1.0557</v>
      </c>
      <c r="C22" s="11">
        <f t="shared" si="0"/>
        <v>1.0699626014776977</v>
      </c>
      <c r="D22" s="12"/>
      <c r="E22" s="13">
        <v>36.25</v>
      </c>
      <c r="F22" s="14"/>
      <c r="G22" s="13">
        <f t="shared" si="2"/>
        <v>36.975</v>
      </c>
      <c r="H22" s="42">
        <f t="shared" si="4"/>
        <v>38.823750000000004</v>
      </c>
      <c r="I22" s="12">
        <f t="shared" si="1"/>
        <v>432.21585104442215</v>
      </c>
      <c r="J22" s="12">
        <f t="shared" si="3"/>
        <v>471.03960104442217</v>
      </c>
    </row>
    <row r="23" spans="1:10" ht="12.75">
      <c r="A23" s="9">
        <v>308</v>
      </c>
      <c r="B23" s="10">
        <v>1.1896</v>
      </c>
      <c r="C23" s="11">
        <f t="shared" si="0"/>
        <v>1.2056716024608023</v>
      </c>
      <c r="D23" s="12"/>
      <c r="E23" s="13">
        <v>21.75</v>
      </c>
      <c r="F23" s="14"/>
      <c r="G23" s="13">
        <f t="shared" si="2"/>
        <v>22.185</v>
      </c>
      <c r="H23" s="42">
        <f t="shared" si="4"/>
        <v>23.294249999999998</v>
      </c>
      <c r="I23" s="12">
        <f t="shared" si="1"/>
        <v>487.03606744571806</v>
      </c>
      <c r="J23" s="12">
        <f t="shared" si="3"/>
        <v>510.33031744571804</v>
      </c>
    </row>
    <row r="24" spans="1:10" ht="12.75">
      <c r="A24" s="9">
        <v>309</v>
      </c>
      <c r="B24" s="10">
        <v>1.1128</v>
      </c>
      <c r="C24" s="11">
        <f t="shared" si="0"/>
        <v>1.1278340275877445</v>
      </c>
      <c r="D24" s="12"/>
      <c r="E24" s="13">
        <v>21.75</v>
      </c>
      <c r="F24" s="14"/>
      <c r="G24" s="13">
        <f t="shared" si="2"/>
        <v>22.185</v>
      </c>
      <c r="H24" s="42">
        <f t="shared" si="4"/>
        <v>23.294249999999998</v>
      </c>
      <c r="I24" s="12">
        <f t="shared" si="1"/>
        <v>455.5932547525177</v>
      </c>
      <c r="J24" s="12">
        <f t="shared" si="3"/>
        <v>478.88750475251766</v>
      </c>
    </row>
    <row r="25" spans="1:10" ht="12.75">
      <c r="A25" s="9">
        <v>310</v>
      </c>
      <c r="B25" s="10">
        <v>0.8051</v>
      </c>
      <c r="C25" s="11">
        <f t="shared" si="0"/>
        <v>0.8159769730507667</v>
      </c>
      <c r="D25" s="12"/>
      <c r="E25" s="13">
        <v>36.25</v>
      </c>
      <c r="F25" s="14"/>
      <c r="G25" s="13">
        <f t="shared" si="2"/>
        <v>36.975</v>
      </c>
      <c r="H25" s="42">
        <f t="shared" si="4"/>
        <v>38.823750000000004</v>
      </c>
      <c r="I25" s="12">
        <f t="shared" si="1"/>
        <v>329.61729816791154</v>
      </c>
      <c r="J25" s="12">
        <f t="shared" si="3"/>
        <v>368.44104816791156</v>
      </c>
    </row>
    <row r="26" spans="1:10" ht="12.75">
      <c r="A26" s="9">
        <v>311</v>
      </c>
      <c r="B26" s="10">
        <v>1.4562</v>
      </c>
      <c r="C26" s="11">
        <f t="shared" si="0"/>
        <v>1.4758733923196203</v>
      </c>
      <c r="D26" s="12"/>
      <c r="E26" s="13">
        <v>36.25</v>
      </c>
      <c r="F26" s="14"/>
      <c r="G26" s="13">
        <f t="shared" si="2"/>
        <v>36.975</v>
      </c>
      <c r="H26" s="42">
        <f t="shared" si="4"/>
        <v>38.823750000000004</v>
      </c>
      <c r="I26" s="12">
        <f t="shared" si="1"/>
        <v>596.1852062999786</v>
      </c>
      <c r="J26" s="12">
        <f t="shared" si="3"/>
        <v>635.0089562999786</v>
      </c>
    </row>
    <row r="27" spans="1:10" ht="12.75">
      <c r="A27" s="9">
        <v>401</v>
      </c>
      <c r="B27" s="10">
        <v>2.1135</v>
      </c>
      <c r="C27" s="11">
        <f t="shared" si="0"/>
        <v>2.1420535741433304</v>
      </c>
      <c r="D27" s="12"/>
      <c r="E27" s="13">
        <v>72.5</v>
      </c>
      <c r="F27" s="14"/>
      <c r="G27" s="13">
        <f t="shared" si="2"/>
        <v>73.95</v>
      </c>
      <c r="H27" s="42">
        <f t="shared" si="4"/>
        <v>77.64750000000001</v>
      </c>
      <c r="I27" s="12">
        <f t="shared" si="1"/>
        <v>865.291466498424</v>
      </c>
      <c r="J27" s="12">
        <f t="shared" si="3"/>
        <v>942.9389664984241</v>
      </c>
    </row>
    <row r="28" spans="1:10" ht="12.75">
      <c r="A28" s="9">
        <v>402</v>
      </c>
      <c r="B28" s="10">
        <v>1.5589</v>
      </c>
      <c r="C28" s="11">
        <f t="shared" si="0"/>
        <v>1.5799608785105452</v>
      </c>
      <c r="D28" s="12"/>
      <c r="E28" s="13">
        <v>36.25</v>
      </c>
      <c r="F28" s="14"/>
      <c r="G28" s="13">
        <f t="shared" si="2"/>
        <v>36.975</v>
      </c>
      <c r="H28" s="42">
        <f t="shared" si="4"/>
        <v>38.823750000000004</v>
      </c>
      <c r="I28" s="12">
        <f t="shared" si="1"/>
        <v>638.231780044662</v>
      </c>
      <c r="J28" s="12">
        <f t="shared" si="3"/>
        <v>677.055530044662</v>
      </c>
    </row>
    <row r="29" spans="1:10" ht="12.75">
      <c r="A29" s="9">
        <v>403</v>
      </c>
      <c r="B29" s="10">
        <v>1.5178</v>
      </c>
      <c r="C29" s="11">
        <f t="shared" si="0"/>
        <v>1.5383056138323854</v>
      </c>
      <c r="D29" s="12"/>
      <c r="E29" s="13">
        <v>36.25</v>
      </c>
      <c r="F29" s="14"/>
      <c r="G29" s="13">
        <f t="shared" si="2"/>
        <v>36.975</v>
      </c>
      <c r="H29" s="42">
        <f t="shared" si="4"/>
        <v>38.823750000000004</v>
      </c>
      <c r="I29" s="12">
        <f t="shared" si="1"/>
        <v>621.4049623143163</v>
      </c>
      <c r="J29" s="12">
        <f t="shared" si="3"/>
        <v>660.2287123143163</v>
      </c>
    </row>
    <row r="30" spans="1:10" ht="12.75">
      <c r="A30" s="9">
        <v>404</v>
      </c>
      <c r="B30" s="10">
        <v>1.1276</v>
      </c>
      <c r="C30" s="11">
        <f t="shared" si="0"/>
        <v>1.14283397691224</v>
      </c>
      <c r="D30" s="12"/>
      <c r="E30" s="13">
        <v>58</v>
      </c>
      <c r="F30" s="14"/>
      <c r="G30" s="13">
        <f t="shared" si="2"/>
        <v>59.16</v>
      </c>
      <c r="H30" s="42">
        <f t="shared" si="4"/>
        <v>62.117999999999995</v>
      </c>
      <c r="I30" s="12">
        <f t="shared" si="1"/>
        <v>461.65254678193645</v>
      </c>
      <c r="J30" s="12">
        <f t="shared" si="3"/>
        <v>523.7705467819364</v>
      </c>
    </row>
    <row r="31" spans="1:10" ht="12.75">
      <c r="A31" s="9">
        <v>405</v>
      </c>
      <c r="B31" s="10">
        <v>0.8524</v>
      </c>
      <c r="C31" s="11">
        <f t="shared" si="0"/>
        <v>0.8639160002837828</v>
      </c>
      <c r="D31" s="12"/>
      <c r="E31" s="13"/>
      <c r="F31" s="14"/>
      <c r="G31" s="13">
        <f t="shared" si="2"/>
        <v>0</v>
      </c>
      <c r="H31" s="42">
        <f t="shared" si="4"/>
        <v>0</v>
      </c>
      <c r="I31" s="12">
        <f t="shared" si="1"/>
        <v>348.9824679646352</v>
      </c>
      <c r="J31" s="12">
        <f t="shared" si="3"/>
        <v>348.9824679646352</v>
      </c>
    </row>
    <row r="32" spans="1:10" ht="12.75">
      <c r="A32" s="9">
        <v>406</v>
      </c>
      <c r="B32" s="10">
        <v>0.8318</v>
      </c>
      <c r="C32" s="11">
        <f t="shared" si="0"/>
        <v>0.8430376924402281</v>
      </c>
      <c r="D32" s="12"/>
      <c r="E32" s="13"/>
      <c r="F32" s="14"/>
      <c r="G32" s="13">
        <f t="shared" si="2"/>
        <v>0</v>
      </c>
      <c r="H32" s="42">
        <f t="shared" si="4"/>
        <v>0</v>
      </c>
      <c r="I32" s="12">
        <f t="shared" si="1"/>
        <v>340.548588518282</v>
      </c>
      <c r="J32" s="12">
        <f t="shared" si="3"/>
        <v>340.548588518282</v>
      </c>
    </row>
    <row r="33" spans="1:10" ht="12.75">
      <c r="A33" s="9">
        <v>407</v>
      </c>
      <c r="B33" s="10">
        <v>1.066</v>
      </c>
      <c r="C33" s="11">
        <f t="shared" si="0"/>
        <v>1.080401755399475</v>
      </c>
      <c r="D33" s="12"/>
      <c r="E33" s="13">
        <v>21.75</v>
      </c>
      <c r="F33" s="14"/>
      <c r="G33" s="13">
        <f t="shared" si="2"/>
        <v>22.185</v>
      </c>
      <c r="H33" s="42">
        <f t="shared" si="4"/>
        <v>23.294249999999998</v>
      </c>
      <c r="I33" s="12">
        <f t="shared" si="1"/>
        <v>436.43279076759876</v>
      </c>
      <c r="J33" s="12">
        <f t="shared" si="3"/>
        <v>459.72704076759874</v>
      </c>
    </row>
    <row r="34" spans="1:10" ht="12.75">
      <c r="A34" s="9">
        <v>408</v>
      </c>
      <c r="B34" s="10">
        <v>0.8318</v>
      </c>
      <c r="C34" s="11">
        <f t="shared" si="0"/>
        <v>0.8430376924402281</v>
      </c>
      <c r="D34" s="12"/>
      <c r="E34" s="13"/>
      <c r="F34" s="14"/>
      <c r="G34" s="13">
        <f t="shared" si="2"/>
        <v>0</v>
      </c>
      <c r="H34" s="42">
        <f t="shared" si="4"/>
        <v>0</v>
      </c>
      <c r="I34" s="12">
        <f t="shared" si="1"/>
        <v>340.548588518282</v>
      </c>
      <c r="J34" s="12">
        <f t="shared" si="3"/>
        <v>340.548588518282</v>
      </c>
    </row>
    <row r="35" spans="1:10" ht="12.75">
      <c r="A35" s="9">
        <v>409</v>
      </c>
      <c r="B35" s="10">
        <v>1.4973</v>
      </c>
      <c r="C35" s="11">
        <f aca="true" t="shared" si="5" ref="C35:C66">(100/$B$86)*B35</f>
        <v>1.5175286569977802</v>
      </c>
      <c r="D35" s="12"/>
      <c r="E35" s="13">
        <v>36.25</v>
      </c>
      <c r="F35" s="14"/>
      <c r="G35" s="13">
        <f t="shared" si="2"/>
        <v>36.975</v>
      </c>
      <c r="H35" s="42">
        <f t="shared" si="4"/>
        <v>38.823750000000004</v>
      </c>
      <c r="I35" s="12">
        <f aca="true" t="shared" si="6" ref="I35:I66">(484745*C35/100)/12</f>
        <v>613.0120240303241</v>
      </c>
      <c r="J35" s="12">
        <f t="shared" si="3"/>
        <v>651.8357740303242</v>
      </c>
    </row>
    <row r="36" spans="1:10" ht="12.75">
      <c r="A36" s="9">
        <v>410</v>
      </c>
      <c r="B36" s="10">
        <v>0.8113</v>
      </c>
      <c r="C36" s="11">
        <f t="shared" si="5"/>
        <v>0.8222607356056229</v>
      </c>
      <c r="D36" s="12"/>
      <c r="E36" s="13"/>
      <c r="F36" s="14"/>
      <c r="G36" s="13">
        <f aca="true" t="shared" si="7" ref="G36:G67">E36*2%+E36</f>
        <v>0</v>
      </c>
      <c r="H36" s="42">
        <f t="shared" si="4"/>
        <v>0</v>
      </c>
      <c r="I36" s="12">
        <f t="shared" si="6"/>
        <v>332.1556502342897</v>
      </c>
      <c r="J36" s="12">
        <f t="shared" si="3"/>
        <v>332.1556502342897</v>
      </c>
    </row>
    <row r="37" spans="1:10" ht="12.75">
      <c r="A37" s="9">
        <v>411</v>
      </c>
      <c r="B37" s="10">
        <v>1.4767</v>
      </c>
      <c r="C37" s="11">
        <f t="shared" si="5"/>
        <v>1.4966503491542256</v>
      </c>
      <c r="D37" s="12"/>
      <c r="E37" s="13">
        <v>43.5</v>
      </c>
      <c r="F37" s="14"/>
      <c r="G37" s="13">
        <f t="shared" si="7"/>
        <v>44.37</v>
      </c>
      <c r="H37" s="42">
        <f t="shared" si="4"/>
        <v>46.588499999999996</v>
      </c>
      <c r="I37" s="12">
        <f t="shared" si="6"/>
        <v>604.5781445839709</v>
      </c>
      <c r="J37" s="12">
        <f t="shared" si="3"/>
        <v>651.1666445839709</v>
      </c>
    </row>
    <row r="38" spans="1:10" ht="12.75">
      <c r="A38" s="9">
        <v>501</v>
      </c>
      <c r="B38" s="10">
        <v>2.1443</v>
      </c>
      <c r="C38" s="11">
        <f t="shared" si="5"/>
        <v>2.173269684899713</v>
      </c>
      <c r="D38" s="12"/>
      <c r="E38" s="13">
        <v>43.5</v>
      </c>
      <c r="F38" s="14"/>
      <c r="G38" s="13">
        <f t="shared" si="7"/>
        <v>44.37</v>
      </c>
      <c r="H38" s="42">
        <f t="shared" si="4"/>
        <v>46.588499999999996</v>
      </c>
      <c r="I38" s="12">
        <f t="shared" si="6"/>
        <v>877.9013445055926</v>
      </c>
      <c r="J38" s="12">
        <f t="shared" si="3"/>
        <v>924.4898445055926</v>
      </c>
    </row>
    <row r="39" spans="1:10" ht="12.75">
      <c r="A39" s="9">
        <v>502</v>
      </c>
      <c r="B39" s="10">
        <v>1.5794</v>
      </c>
      <c r="C39" s="11">
        <f t="shared" si="5"/>
        <v>1.6007378353451505</v>
      </c>
      <c r="D39" s="12"/>
      <c r="E39" s="13">
        <v>36.25</v>
      </c>
      <c r="F39" s="14"/>
      <c r="G39" s="13">
        <f t="shared" si="7"/>
        <v>36.975</v>
      </c>
      <c r="H39" s="42">
        <f t="shared" si="4"/>
        <v>38.823750000000004</v>
      </c>
      <c r="I39" s="12">
        <f t="shared" si="6"/>
        <v>646.6247183286541</v>
      </c>
      <c r="J39" s="12">
        <f t="shared" si="3"/>
        <v>685.4484683286541</v>
      </c>
    </row>
    <row r="40" spans="1:10" ht="12.75">
      <c r="A40" s="9">
        <v>503</v>
      </c>
      <c r="B40" s="10">
        <v>1.5384</v>
      </c>
      <c r="C40" s="11">
        <f t="shared" si="5"/>
        <v>1.55918392167594</v>
      </c>
      <c r="D40" s="12"/>
      <c r="E40" s="13">
        <v>36.25</v>
      </c>
      <c r="F40" s="14"/>
      <c r="G40" s="13">
        <f t="shared" si="7"/>
        <v>36.975</v>
      </c>
      <c r="H40" s="42">
        <f t="shared" si="4"/>
        <v>38.823750000000004</v>
      </c>
      <c r="I40" s="12">
        <f t="shared" si="6"/>
        <v>629.8388417606697</v>
      </c>
      <c r="J40" s="12">
        <f t="shared" si="3"/>
        <v>668.6625917606697</v>
      </c>
    </row>
    <row r="41" spans="1:10" ht="12.75">
      <c r="A41" s="9">
        <v>504</v>
      </c>
      <c r="B41" s="10">
        <v>1.1379</v>
      </c>
      <c r="C41" s="11">
        <f t="shared" si="5"/>
        <v>1.1532731308340172</v>
      </c>
      <c r="D41" s="12"/>
      <c r="E41" s="13">
        <v>36.25</v>
      </c>
      <c r="F41" s="14"/>
      <c r="G41" s="13">
        <f t="shared" si="7"/>
        <v>36.975</v>
      </c>
      <c r="H41" s="42">
        <f t="shared" si="4"/>
        <v>38.823750000000004</v>
      </c>
      <c r="I41" s="12">
        <f t="shared" si="6"/>
        <v>465.869486505113</v>
      </c>
      <c r="J41" s="12">
        <f t="shared" si="3"/>
        <v>504.693236505113</v>
      </c>
    </row>
    <row r="42" spans="1:10" ht="12.75">
      <c r="A42" s="9">
        <v>505</v>
      </c>
      <c r="B42" s="10">
        <v>0.8585</v>
      </c>
      <c r="C42" s="11">
        <f t="shared" si="5"/>
        <v>0.8700984118296897</v>
      </c>
      <c r="D42" s="12"/>
      <c r="E42" s="13">
        <v>36.25</v>
      </c>
      <c r="F42" s="14"/>
      <c r="G42" s="13">
        <f t="shared" si="7"/>
        <v>36.975</v>
      </c>
      <c r="H42" s="42">
        <f t="shared" si="4"/>
        <v>38.823750000000004</v>
      </c>
      <c r="I42" s="12">
        <f t="shared" si="6"/>
        <v>351.4798788686524</v>
      </c>
      <c r="J42" s="12">
        <f t="shared" si="3"/>
        <v>390.3036288686524</v>
      </c>
    </row>
    <row r="43" spans="1:10" ht="12.75">
      <c r="A43" s="9">
        <v>506</v>
      </c>
      <c r="B43" s="10">
        <v>0.838</v>
      </c>
      <c r="C43" s="11">
        <f t="shared" si="5"/>
        <v>0.8493214549950843</v>
      </c>
      <c r="D43" s="12"/>
      <c r="E43" s="13"/>
      <c r="F43" s="14"/>
      <c r="G43" s="13">
        <f t="shared" si="7"/>
        <v>0</v>
      </c>
      <c r="H43" s="42">
        <f t="shared" si="4"/>
        <v>0</v>
      </c>
      <c r="I43" s="12">
        <f t="shared" si="6"/>
        <v>343.0869405846601</v>
      </c>
      <c r="J43" s="12">
        <f t="shared" si="3"/>
        <v>343.0869405846601</v>
      </c>
    </row>
    <row r="44" spans="1:10" ht="12.75">
      <c r="A44" s="9">
        <v>507</v>
      </c>
      <c r="B44" s="10">
        <v>1.0762</v>
      </c>
      <c r="C44" s="11">
        <f t="shared" si="5"/>
        <v>1.090739558312303</v>
      </c>
      <c r="D44" s="12"/>
      <c r="E44" s="13">
        <v>36.25</v>
      </c>
      <c r="F44" s="14"/>
      <c r="G44" s="13">
        <f t="shared" si="7"/>
        <v>36.975</v>
      </c>
      <c r="H44" s="42">
        <f t="shared" si="4"/>
        <v>38.823750000000004</v>
      </c>
      <c r="I44" s="12">
        <f t="shared" si="6"/>
        <v>440.6087893284144</v>
      </c>
      <c r="J44" s="12">
        <f t="shared" si="3"/>
        <v>479.4325393284144</v>
      </c>
    </row>
    <row r="45" spans="1:10" ht="12.75">
      <c r="A45" s="9">
        <v>508</v>
      </c>
      <c r="B45" s="10">
        <v>0.838</v>
      </c>
      <c r="C45" s="11">
        <f t="shared" si="5"/>
        <v>0.8493214549950843</v>
      </c>
      <c r="D45" s="12"/>
      <c r="E45" s="13">
        <v>21.75</v>
      </c>
      <c r="F45" s="14"/>
      <c r="G45" s="13">
        <f t="shared" si="7"/>
        <v>22.185</v>
      </c>
      <c r="H45" s="42">
        <f t="shared" si="4"/>
        <v>23.294249999999998</v>
      </c>
      <c r="I45" s="12">
        <f t="shared" si="6"/>
        <v>343.0869405846601</v>
      </c>
      <c r="J45" s="12">
        <f t="shared" si="3"/>
        <v>366.3811905846601</v>
      </c>
    </row>
    <row r="46" spans="1:10" ht="12.75">
      <c r="A46" s="9">
        <v>509</v>
      </c>
      <c r="B46" s="10">
        <v>1.5178</v>
      </c>
      <c r="C46" s="11">
        <f t="shared" si="5"/>
        <v>1.5383056138323854</v>
      </c>
      <c r="D46" s="12"/>
      <c r="E46" s="13">
        <v>21.75</v>
      </c>
      <c r="F46" s="14"/>
      <c r="G46" s="13">
        <f t="shared" si="7"/>
        <v>22.185</v>
      </c>
      <c r="H46" s="42">
        <f t="shared" si="4"/>
        <v>23.294249999999998</v>
      </c>
      <c r="I46" s="12">
        <f t="shared" si="6"/>
        <v>621.4049623143163</v>
      </c>
      <c r="J46" s="12">
        <f t="shared" si="3"/>
        <v>644.6992123143164</v>
      </c>
    </row>
    <row r="47" spans="1:10" ht="12.75">
      <c r="A47" s="9">
        <v>510</v>
      </c>
      <c r="B47" s="10">
        <v>0.8174</v>
      </c>
      <c r="C47" s="11">
        <f t="shared" si="5"/>
        <v>0.8284431471515298</v>
      </c>
      <c r="D47" s="12"/>
      <c r="E47" s="13">
        <v>21.75</v>
      </c>
      <c r="F47" s="14"/>
      <c r="G47" s="13">
        <f t="shared" si="7"/>
        <v>22.185</v>
      </c>
      <c r="H47" s="42">
        <f t="shared" si="4"/>
        <v>23.294249999999998</v>
      </c>
      <c r="I47" s="12">
        <f t="shared" si="6"/>
        <v>334.6530611383069</v>
      </c>
      <c r="J47" s="12">
        <f t="shared" si="3"/>
        <v>357.9473111383069</v>
      </c>
    </row>
    <row r="48" spans="1:10" ht="12.75">
      <c r="A48" s="9">
        <v>511</v>
      </c>
      <c r="B48" s="10">
        <v>1.4973</v>
      </c>
      <c r="C48" s="11">
        <f t="shared" si="5"/>
        <v>1.5175286569977802</v>
      </c>
      <c r="D48" s="12"/>
      <c r="E48" s="13">
        <v>21.75</v>
      </c>
      <c r="F48" s="14"/>
      <c r="G48" s="13">
        <f t="shared" si="7"/>
        <v>22.185</v>
      </c>
      <c r="H48" s="42">
        <f t="shared" si="4"/>
        <v>23.294249999999998</v>
      </c>
      <c r="I48" s="12">
        <f t="shared" si="6"/>
        <v>613.0120240303241</v>
      </c>
      <c r="J48" s="12">
        <f t="shared" si="3"/>
        <v>636.3062740303242</v>
      </c>
    </row>
    <row r="49" spans="1:10" ht="12.75">
      <c r="A49" s="9">
        <v>601</v>
      </c>
      <c r="B49" s="10">
        <v>2.1751</v>
      </c>
      <c r="C49" s="11">
        <f t="shared" si="5"/>
        <v>2.2044857956560953</v>
      </c>
      <c r="D49" s="12"/>
      <c r="E49" s="13">
        <v>36.25</v>
      </c>
      <c r="F49" s="14"/>
      <c r="G49" s="13">
        <f t="shared" si="7"/>
        <v>36.975</v>
      </c>
      <c r="H49" s="42">
        <f t="shared" si="4"/>
        <v>38.823750000000004</v>
      </c>
      <c r="I49" s="12">
        <f t="shared" si="6"/>
        <v>890.5112225127615</v>
      </c>
      <c r="J49" s="12">
        <f t="shared" si="3"/>
        <v>929.3349725127615</v>
      </c>
    </row>
    <row r="50" spans="1:10" ht="12.75">
      <c r="A50" s="9">
        <v>602</v>
      </c>
      <c r="B50" s="10">
        <v>1.6</v>
      </c>
      <c r="C50" s="11">
        <f t="shared" si="5"/>
        <v>1.6216161431887053</v>
      </c>
      <c r="D50" s="12"/>
      <c r="E50" s="13">
        <v>21.75</v>
      </c>
      <c r="F50" s="14"/>
      <c r="G50" s="13">
        <f t="shared" si="7"/>
        <v>22.185</v>
      </c>
      <c r="H50" s="42">
        <f t="shared" si="4"/>
        <v>23.294249999999998</v>
      </c>
      <c r="I50" s="12">
        <f t="shared" si="6"/>
        <v>655.0585977750075</v>
      </c>
      <c r="J50" s="12">
        <f t="shared" si="3"/>
        <v>678.3528477750075</v>
      </c>
    </row>
    <row r="51" spans="1:10" ht="12.75">
      <c r="A51" s="9">
        <v>603</v>
      </c>
      <c r="B51" s="10">
        <v>1.5589</v>
      </c>
      <c r="C51" s="11">
        <f t="shared" si="5"/>
        <v>1.5799608785105452</v>
      </c>
      <c r="D51" s="12"/>
      <c r="E51" s="13">
        <v>36.25</v>
      </c>
      <c r="F51" s="14"/>
      <c r="G51" s="13">
        <f t="shared" si="7"/>
        <v>36.975</v>
      </c>
      <c r="H51" s="42">
        <f t="shared" si="4"/>
        <v>38.823750000000004</v>
      </c>
      <c r="I51" s="12">
        <f t="shared" si="6"/>
        <v>638.231780044662</v>
      </c>
      <c r="J51" s="12">
        <f t="shared" si="3"/>
        <v>677.055530044662</v>
      </c>
    </row>
    <row r="52" spans="1:10" ht="12.75">
      <c r="A52" s="9">
        <v>604</v>
      </c>
      <c r="B52" s="10">
        <v>1.1481</v>
      </c>
      <c r="C52" s="11">
        <f t="shared" si="5"/>
        <v>1.1636109337468452</v>
      </c>
      <c r="D52" s="12"/>
      <c r="E52" s="13">
        <v>72.5</v>
      </c>
      <c r="F52" s="14"/>
      <c r="G52" s="13">
        <f t="shared" si="7"/>
        <v>73.95</v>
      </c>
      <c r="H52" s="42">
        <f t="shared" si="4"/>
        <v>77.64750000000001</v>
      </c>
      <c r="I52" s="12">
        <f t="shared" si="6"/>
        <v>470.04548506592874</v>
      </c>
      <c r="J52" s="12">
        <f t="shared" si="3"/>
        <v>547.6929850659287</v>
      </c>
    </row>
    <row r="53" spans="1:10" ht="12.75">
      <c r="A53" s="9">
        <v>605</v>
      </c>
      <c r="B53" s="10">
        <v>0.8647</v>
      </c>
      <c r="C53" s="11">
        <f t="shared" si="5"/>
        <v>0.8763821743845459</v>
      </c>
      <c r="D53" s="12"/>
      <c r="E53" s="13">
        <v>21.75</v>
      </c>
      <c r="F53" s="14"/>
      <c r="G53" s="13">
        <f t="shared" si="7"/>
        <v>22.185</v>
      </c>
      <c r="H53" s="42">
        <f t="shared" si="4"/>
        <v>23.294249999999998</v>
      </c>
      <c r="I53" s="12">
        <f t="shared" si="6"/>
        <v>354.01823093503054</v>
      </c>
      <c r="J53" s="12">
        <f t="shared" si="3"/>
        <v>377.3124809350305</v>
      </c>
    </row>
    <row r="54" spans="1:10" ht="12.75">
      <c r="A54" s="9">
        <v>606</v>
      </c>
      <c r="B54" s="10">
        <v>0.8442</v>
      </c>
      <c r="C54" s="11">
        <f t="shared" si="5"/>
        <v>0.8556052175499406</v>
      </c>
      <c r="D54" s="12"/>
      <c r="E54" s="13">
        <v>36.25</v>
      </c>
      <c r="F54" s="14"/>
      <c r="G54" s="13">
        <f t="shared" si="7"/>
        <v>36.975</v>
      </c>
      <c r="H54" s="42">
        <f t="shared" si="4"/>
        <v>38.823750000000004</v>
      </c>
      <c r="I54" s="12">
        <f t="shared" si="6"/>
        <v>345.6252926510383</v>
      </c>
      <c r="J54" s="12">
        <f t="shared" si="3"/>
        <v>384.4490426510383</v>
      </c>
    </row>
    <row r="55" spans="1:10" ht="12.75">
      <c r="A55" s="9">
        <v>607</v>
      </c>
      <c r="B55" s="10">
        <v>1.0865</v>
      </c>
      <c r="C55" s="11">
        <f t="shared" si="5"/>
        <v>1.1011787122340801</v>
      </c>
      <c r="D55" s="12"/>
      <c r="E55" s="13">
        <v>21.75</v>
      </c>
      <c r="F55" s="14"/>
      <c r="G55" s="13">
        <f t="shared" si="7"/>
        <v>22.185</v>
      </c>
      <c r="H55" s="42">
        <f t="shared" si="4"/>
        <v>23.294249999999998</v>
      </c>
      <c r="I55" s="12">
        <f t="shared" si="6"/>
        <v>444.825729051591</v>
      </c>
      <c r="J55" s="12">
        <f t="shared" si="3"/>
        <v>468.119979051591</v>
      </c>
    </row>
    <row r="56" spans="1:10" ht="12.75">
      <c r="A56" s="9">
        <v>608</v>
      </c>
      <c r="B56" s="10">
        <v>1.2304</v>
      </c>
      <c r="C56" s="11">
        <f t="shared" si="5"/>
        <v>1.2470228141121142</v>
      </c>
      <c r="D56" s="12"/>
      <c r="E56" s="13">
        <v>36.25</v>
      </c>
      <c r="F56" s="14"/>
      <c r="G56" s="13">
        <f t="shared" si="7"/>
        <v>36.975</v>
      </c>
      <c r="H56" s="42">
        <f t="shared" si="4"/>
        <v>38.823750000000004</v>
      </c>
      <c r="I56" s="12">
        <f t="shared" si="6"/>
        <v>503.7400616889807</v>
      </c>
      <c r="J56" s="12">
        <f t="shared" si="3"/>
        <v>542.5638116889806</v>
      </c>
    </row>
    <row r="57" spans="1:10" ht="12.75">
      <c r="A57" s="9">
        <v>609</v>
      </c>
      <c r="B57" s="10">
        <v>1.1522</v>
      </c>
      <c r="C57" s="11">
        <f t="shared" si="5"/>
        <v>1.1677663251137662</v>
      </c>
      <c r="D57" s="12"/>
      <c r="E57" s="13">
        <v>21.75</v>
      </c>
      <c r="F57" s="14"/>
      <c r="G57" s="13">
        <f t="shared" si="7"/>
        <v>22.185</v>
      </c>
      <c r="H57" s="42">
        <f t="shared" si="4"/>
        <v>23.294249999999998</v>
      </c>
      <c r="I57" s="12">
        <f t="shared" si="6"/>
        <v>471.72407272272716</v>
      </c>
      <c r="J57" s="12">
        <f t="shared" si="3"/>
        <v>495.01832272272713</v>
      </c>
    </row>
    <row r="58" spans="1:10" ht="12.75">
      <c r="A58" s="9">
        <v>610</v>
      </c>
      <c r="B58" s="10">
        <v>0.8236</v>
      </c>
      <c r="C58" s="11">
        <f t="shared" si="5"/>
        <v>0.834726909706386</v>
      </c>
      <c r="D58" s="12"/>
      <c r="E58" s="13"/>
      <c r="F58" s="14"/>
      <c r="G58" s="13">
        <f t="shared" si="7"/>
        <v>0</v>
      </c>
      <c r="H58" s="42">
        <f t="shared" si="4"/>
        <v>0</v>
      </c>
      <c r="I58" s="12">
        <f t="shared" si="6"/>
        <v>337.19141320468503</v>
      </c>
      <c r="J58" s="12">
        <f t="shared" si="3"/>
        <v>337.19141320468503</v>
      </c>
    </row>
    <row r="59" spans="1:10" ht="12.75">
      <c r="A59" s="9">
        <v>611</v>
      </c>
      <c r="B59" s="10">
        <v>1.5178</v>
      </c>
      <c r="C59" s="11">
        <f t="shared" si="5"/>
        <v>1.5383056138323854</v>
      </c>
      <c r="D59" s="12"/>
      <c r="E59" s="13">
        <v>36.25</v>
      </c>
      <c r="F59" s="14"/>
      <c r="G59" s="13">
        <f t="shared" si="7"/>
        <v>36.975</v>
      </c>
      <c r="H59" s="42">
        <f t="shared" si="4"/>
        <v>38.823750000000004</v>
      </c>
      <c r="I59" s="12">
        <f t="shared" si="6"/>
        <v>621.4049623143163</v>
      </c>
      <c r="J59" s="12">
        <f t="shared" si="3"/>
        <v>660.2287123143163</v>
      </c>
    </row>
    <row r="60" spans="1:10" ht="12.75">
      <c r="A60" s="9">
        <v>701</v>
      </c>
      <c r="B60" s="10">
        <v>2.206</v>
      </c>
      <c r="C60" s="11">
        <f t="shared" si="5"/>
        <v>2.235803257421427</v>
      </c>
      <c r="D60" s="12"/>
      <c r="E60" s="13">
        <v>36.25</v>
      </c>
      <c r="F60" s="14"/>
      <c r="G60" s="13">
        <f t="shared" si="7"/>
        <v>36.975</v>
      </c>
      <c r="H60" s="42">
        <f t="shared" si="4"/>
        <v>38.823750000000004</v>
      </c>
      <c r="I60" s="12">
        <f t="shared" si="6"/>
        <v>903.1620416822913</v>
      </c>
      <c r="J60" s="12">
        <f t="shared" si="3"/>
        <v>941.9857916822913</v>
      </c>
    </row>
    <row r="61" spans="1:10" ht="12.75">
      <c r="A61" s="9">
        <v>702</v>
      </c>
      <c r="B61" s="10">
        <v>1.6205</v>
      </c>
      <c r="C61" s="11">
        <f t="shared" si="5"/>
        <v>1.6423931000233105</v>
      </c>
      <c r="D61" s="12"/>
      <c r="E61" s="13">
        <v>36.25</v>
      </c>
      <c r="F61" s="14"/>
      <c r="G61" s="13">
        <f t="shared" si="7"/>
        <v>36.975</v>
      </c>
      <c r="H61" s="42">
        <f t="shared" si="4"/>
        <v>38.823750000000004</v>
      </c>
      <c r="I61" s="12">
        <f t="shared" si="6"/>
        <v>663.4515360589997</v>
      </c>
      <c r="J61" s="12">
        <f t="shared" si="3"/>
        <v>702.2752860589998</v>
      </c>
    </row>
    <row r="62" spans="1:10" ht="12.75">
      <c r="A62" s="9">
        <v>703</v>
      </c>
      <c r="B62" s="10">
        <v>1.5794</v>
      </c>
      <c r="C62" s="11">
        <f t="shared" si="5"/>
        <v>1.6007378353451505</v>
      </c>
      <c r="D62" s="12"/>
      <c r="E62" s="13">
        <v>36.25</v>
      </c>
      <c r="F62" s="14"/>
      <c r="G62" s="13">
        <f t="shared" si="7"/>
        <v>36.975</v>
      </c>
      <c r="H62" s="42">
        <f t="shared" si="4"/>
        <v>38.823750000000004</v>
      </c>
      <c r="I62" s="12">
        <f t="shared" si="6"/>
        <v>646.6247183286541</v>
      </c>
      <c r="J62" s="12">
        <f t="shared" si="3"/>
        <v>685.4484683286541</v>
      </c>
    </row>
    <row r="63" spans="1:10" ht="12.75">
      <c r="A63" s="9">
        <v>704</v>
      </c>
      <c r="B63" s="10">
        <v>1.1584</v>
      </c>
      <c r="C63" s="11">
        <f t="shared" si="5"/>
        <v>1.1740500876686226</v>
      </c>
      <c r="D63" s="12"/>
      <c r="E63" s="13">
        <v>36.25</v>
      </c>
      <c r="F63" s="14"/>
      <c r="G63" s="13">
        <f t="shared" si="7"/>
        <v>36.975</v>
      </c>
      <c r="H63" s="42">
        <f t="shared" si="4"/>
        <v>38.823750000000004</v>
      </c>
      <c r="I63" s="12">
        <f t="shared" si="6"/>
        <v>474.2624247891054</v>
      </c>
      <c r="J63" s="12">
        <f t="shared" si="3"/>
        <v>513.0861747891054</v>
      </c>
    </row>
    <row r="64" spans="1:10" ht="12.75">
      <c r="A64" s="9">
        <v>705</v>
      </c>
      <c r="B64" s="10">
        <v>0.8709</v>
      </c>
      <c r="C64" s="11">
        <f t="shared" si="5"/>
        <v>0.8826659369394021</v>
      </c>
      <c r="D64" s="12"/>
      <c r="E64" s="13"/>
      <c r="F64" s="14"/>
      <c r="G64" s="13">
        <f t="shared" si="7"/>
        <v>0</v>
      </c>
      <c r="H64" s="42">
        <f t="shared" si="4"/>
        <v>0</v>
      </c>
      <c r="I64" s="12">
        <f t="shared" si="6"/>
        <v>356.5565830014087</v>
      </c>
      <c r="J64" s="12">
        <f t="shared" si="3"/>
        <v>356.5565830014087</v>
      </c>
    </row>
    <row r="65" spans="1:10" ht="12.75">
      <c r="A65" s="9">
        <v>706</v>
      </c>
      <c r="B65" s="10">
        <v>0.8503</v>
      </c>
      <c r="C65" s="11">
        <f t="shared" si="5"/>
        <v>0.8617876290958475</v>
      </c>
      <c r="D65" s="12"/>
      <c r="E65" s="13"/>
      <c r="F65" s="14"/>
      <c r="G65" s="13">
        <f t="shared" si="7"/>
        <v>0</v>
      </c>
      <c r="H65" s="42">
        <f t="shared" si="4"/>
        <v>0</v>
      </c>
      <c r="I65" s="12">
        <f t="shared" si="6"/>
        <v>348.1227035550555</v>
      </c>
      <c r="J65" s="12">
        <f t="shared" si="3"/>
        <v>348.1227035550555</v>
      </c>
    </row>
    <row r="66" spans="1:10" ht="12.75">
      <c r="A66" s="9">
        <v>707</v>
      </c>
      <c r="B66" s="10">
        <v>1.0968</v>
      </c>
      <c r="C66" s="11">
        <f t="shared" si="5"/>
        <v>1.1116178661558573</v>
      </c>
      <c r="D66" s="12"/>
      <c r="E66" s="13">
        <v>21.75</v>
      </c>
      <c r="F66" s="14"/>
      <c r="G66" s="13">
        <f t="shared" si="7"/>
        <v>22.185</v>
      </c>
      <c r="H66" s="42">
        <f t="shared" si="4"/>
        <v>23.294249999999998</v>
      </c>
      <c r="I66" s="12">
        <f t="shared" si="6"/>
        <v>449.0426687747676</v>
      </c>
      <c r="J66" s="12">
        <f t="shared" si="3"/>
        <v>472.3369187747676</v>
      </c>
    </row>
    <row r="67" spans="1:10" ht="12.75">
      <c r="A67" s="9">
        <v>708</v>
      </c>
      <c r="B67" s="10">
        <v>1.2438</v>
      </c>
      <c r="C67" s="11">
        <f aca="true" t="shared" si="8" ref="C67:C81">(100/$B$86)*B67</f>
        <v>1.2606038493113196</v>
      </c>
      <c r="D67" s="12"/>
      <c r="E67" s="13"/>
      <c r="F67" s="14"/>
      <c r="G67" s="13">
        <f t="shared" si="7"/>
        <v>0</v>
      </c>
      <c r="H67" s="42">
        <f t="shared" si="4"/>
        <v>0</v>
      </c>
      <c r="I67" s="12">
        <f aca="true" t="shared" si="9" ref="I67:I81">(484745*C67/100)/12</f>
        <v>509.22617744534637</v>
      </c>
      <c r="J67" s="12">
        <f t="shared" si="3"/>
        <v>509.22617744534637</v>
      </c>
    </row>
    <row r="68" spans="1:10" ht="12.75">
      <c r="A68" s="9">
        <v>709</v>
      </c>
      <c r="B68" s="10">
        <v>1.1654</v>
      </c>
      <c r="C68" s="11">
        <f t="shared" si="8"/>
        <v>1.181144658295073</v>
      </c>
      <c r="D68" s="12"/>
      <c r="E68" s="13">
        <v>36.25</v>
      </c>
      <c r="F68" s="14"/>
      <c r="G68" s="13">
        <f aca="true" t="shared" si="10" ref="G68:G81">E68*2%+E68</f>
        <v>36.975</v>
      </c>
      <c r="H68" s="42">
        <f t="shared" si="4"/>
        <v>38.823750000000004</v>
      </c>
      <c r="I68" s="12">
        <f t="shared" si="9"/>
        <v>477.12830615437105</v>
      </c>
      <c r="J68" s="12">
        <f aca="true" t="shared" si="11" ref="J68:J81">I68+H68</f>
        <v>515.952056154371</v>
      </c>
    </row>
    <row r="69" spans="1:10" ht="12.75">
      <c r="A69" s="9">
        <v>710</v>
      </c>
      <c r="B69" s="10">
        <v>0.8298</v>
      </c>
      <c r="C69" s="11">
        <f t="shared" si="8"/>
        <v>0.8410106722612423</v>
      </c>
      <c r="D69" s="12"/>
      <c r="E69" s="13"/>
      <c r="F69" s="14"/>
      <c r="G69" s="13">
        <f t="shared" si="10"/>
        <v>0</v>
      </c>
      <c r="H69" s="42">
        <f aca="true" t="shared" si="12" ref="H69:H84">G69*5%+G69</f>
        <v>0</v>
      </c>
      <c r="I69" s="12">
        <f t="shared" si="9"/>
        <v>339.72976527106323</v>
      </c>
      <c r="J69" s="12">
        <f t="shared" si="11"/>
        <v>339.72976527106323</v>
      </c>
    </row>
    <row r="70" spans="1:10" ht="12.75">
      <c r="A70" s="9">
        <v>711</v>
      </c>
      <c r="B70" s="10">
        <v>1.5384</v>
      </c>
      <c r="C70" s="11">
        <f t="shared" si="8"/>
        <v>1.55918392167594</v>
      </c>
      <c r="D70" s="12"/>
      <c r="E70" s="13">
        <v>36.25</v>
      </c>
      <c r="F70" s="14"/>
      <c r="G70" s="13">
        <f t="shared" si="10"/>
        <v>36.975</v>
      </c>
      <c r="H70" s="42">
        <f t="shared" si="12"/>
        <v>38.823750000000004</v>
      </c>
      <c r="I70" s="12">
        <f t="shared" si="9"/>
        <v>629.8388417606697</v>
      </c>
      <c r="J70" s="12">
        <f t="shared" si="11"/>
        <v>668.6625917606697</v>
      </c>
    </row>
    <row r="71" spans="1:10" ht="12.75">
      <c r="A71" s="9">
        <v>801</v>
      </c>
      <c r="B71" s="10">
        <v>2.2368</v>
      </c>
      <c r="C71" s="11">
        <f t="shared" si="8"/>
        <v>2.26701936817781</v>
      </c>
      <c r="D71" s="12"/>
      <c r="E71" s="13">
        <v>58</v>
      </c>
      <c r="F71" s="14"/>
      <c r="G71" s="13">
        <f t="shared" si="10"/>
        <v>59.16</v>
      </c>
      <c r="H71" s="42">
        <f t="shared" si="12"/>
        <v>62.117999999999995</v>
      </c>
      <c r="I71" s="12">
        <f t="shared" si="9"/>
        <v>915.7719196894604</v>
      </c>
      <c r="J71" s="12">
        <f t="shared" si="11"/>
        <v>977.8899196894604</v>
      </c>
    </row>
    <row r="72" spans="1:10" ht="12.75">
      <c r="A72" s="9">
        <v>802</v>
      </c>
      <c r="B72" s="10">
        <v>1.6411</v>
      </c>
      <c r="C72" s="11">
        <f t="shared" si="8"/>
        <v>1.6632714078668651</v>
      </c>
      <c r="D72" s="12"/>
      <c r="E72" s="13">
        <v>43.5</v>
      </c>
      <c r="F72" s="14"/>
      <c r="G72" s="13">
        <f t="shared" si="10"/>
        <v>44.37</v>
      </c>
      <c r="H72" s="42">
        <f t="shared" si="12"/>
        <v>46.588499999999996</v>
      </c>
      <c r="I72" s="12">
        <f t="shared" si="9"/>
        <v>671.8854155053529</v>
      </c>
      <c r="J72" s="12">
        <f t="shared" si="11"/>
        <v>718.4739155053528</v>
      </c>
    </row>
    <row r="73" spans="1:10" ht="12.75">
      <c r="A73" s="9">
        <v>803</v>
      </c>
      <c r="B73" s="10">
        <v>1.6</v>
      </c>
      <c r="C73" s="11">
        <f t="shared" si="8"/>
        <v>1.6216161431887053</v>
      </c>
      <c r="D73" s="12"/>
      <c r="E73" s="13">
        <v>21.75</v>
      </c>
      <c r="F73" s="14"/>
      <c r="G73" s="13">
        <f t="shared" si="10"/>
        <v>22.185</v>
      </c>
      <c r="H73" s="42">
        <f t="shared" si="12"/>
        <v>23.294249999999998</v>
      </c>
      <c r="I73" s="12">
        <f t="shared" si="9"/>
        <v>655.0585977750075</v>
      </c>
      <c r="J73" s="12">
        <f t="shared" si="11"/>
        <v>678.3528477750075</v>
      </c>
    </row>
    <row r="74" spans="1:10" ht="12.75">
      <c r="A74" s="9">
        <v>804</v>
      </c>
      <c r="B74" s="10">
        <v>1.1892</v>
      </c>
      <c r="C74" s="11">
        <f t="shared" si="8"/>
        <v>1.2052661984250053</v>
      </c>
      <c r="D74" s="12"/>
      <c r="E74" s="13">
        <v>36.25</v>
      </c>
      <c r="F74" s="14"/>
      <c r="G74" s="13">
        <f t="shared" si="10"/>
        <v>36.975</v>
      </c>
      <c r="H74" s="42">
        <f t="shared" si="12"/>
        <v>38.823750000000004</v>
      </c>
      <c r="I74" s="12">
        <f t="shared" si="9"/>
        <v>486.87230279627425</v>
      </c>
      <c r="J74" s="12">
        <f t="shared" si="11"/>
        <v>525.6960527962742</v>
      </c>
    </row>
    <row r="75" spans="1:10" ht="12.75">
      <c r="A75" s="9">
        <v>805</v>
      </c>
      <c r="B75" s="10">
        <v>0.877</v>
      </c>
      <c r="C75" s="11">
        <f t="shared" si="8"/>
        <v>0.888848348485309</v>
      </c>
      <c r="D75" s="12"/>
      <c r="E75" s="13"/>
      <c r="F75" s="14"/>
      <c r="G75" s="13">
        <f t="shared" si="10"/>
        <v>0</v>
      </c>
      <c r="H75" s="42">
        <f t="shared" si="12"/>
        <v>0</v>
      </c>
      <c r="I75" s="12">
        <f t="shared" si="9"/>
        <v>359.0539939054259</v>
      </c>
      <c r="J75" s="12">
        <f t="shared" si="11"/>
        <v>359.0539939054259</v>
      </c>
    </row>
    <row r="76" spans="1:10" ht="12.75">
      <c r="A76" s="9">
        <v>806</v>
      </c>
      <c r="B76" s="10">
        <v>0.8565</v>
      </c>
      <c r="C76" s="11">
        <f t="shared" si="8"/>
        <v>0.8680713916507038</v>
      </c>
      <c r="D76" s="12"/>
      <c r="E76" s="13"/>
      <c r="F76" s="14"/>
      <c r="G76" s="13">
        <f t="shared" si="10"/>
        <v>0</v>
      </c>
      <c r="H76" s="42">
        <f t="shared" si="12"/>
        <v>0</v>
      </c>
      <c r="I76" s="12">
        <f t="shared" si="9"/>
        <v>350.66105562143366</v>
      </c>
      <c r="J76" s="12">
        <f t="shared" si="11"/>
        <v>350.66105562143366</v>
      </c>
    </row>
    <row r="77" spans="1:10" ht="12.75">
      <c r="A77" s="9">
        <v>807</v>
      </c>
      <c r="B77" s="10">
        <v>1.1276</v>
      </c>
      <c r="C77" s="11">
        <f t="shared" si="8"/>
        <v>1.14283397691224</v>
      </c>
      <c r="D77" s="12"/>
      <c r="E77" s="13">
        <v>36.25</v>
      </c>
      <c r="F77" s="14"/>
      <c r="G77" s="13">
        <f t="shared" si="10"/>
        <v>36.975</v>
      </c>
      <c r="H77" s="42">
        <f t="shared" si="12"/>
        <v>38.823750000000004</v>
      </c>
      <c r="I77" s="12">
        <f t="shared" si="9"/>
        <v>461.65254678193645</v>
      </c>
      <c r="J77" s="12">
        <f t="shared" si="11"/>
        <v>500.47629678193647</v>
      </c>
    </row>
    <row r="78" spans="1:10" ht="12.75">
      <c r="A78" s="9">
        <v>808</v>
      </c>
      <c r="B78" s="10">
        <v>1.2583</v>
      </c>
      <c r="C78" s="11">
        <f t="shared" si="8"/>
        <v>1.2752997456089674</v>
      </c>
      <c r="D78" s="12"/>
      <c r="E78" s="13">
        <v>36.25</v>
      </c>
      <c r="F78" s="14"/>
      <c r="G78" s="13">
        <f t="shared" si="10"/>
        <v>36.975</v>
      </c>
      <c r="H78" s="42">
        <f t="shared" si="12"/>
        <v>38.823750000000004</v>
      </c>
      <c r="I78" s="12">
        <f t="shared" si="9"/>
        <v>515.1626459876824</v>
      </c>
      <c r="J78" s="12">
        <f t="shared" si="11"/>
        <v>553.9863959876824</v>
      </c>
    </row>
    <row r="79" spans="1:10" ht="12.75">
      <c r="A79" s="9">
        <v>809</v>
      </c>
      <c r="B79" s="10">
        <v>1.1796</v>
      </c>
      <c r="C79" s="11">
        <f t="shared" si="8"/>
        <v>1.195536501565873</v>
      </c>
      <c r="D79" s="12"/>
      <c r="E79" s="13"/>
      <c r="F79" s="14"/>
      <c r="G79" s="13">
        <f t="shared" si="10"/>
        <v>0</v>
      </c>
      <c r="H79" s="42">
        <f t="shared" si="12"/>
        <v>0</v>
      </c>
      <c r="I79" s="12">
        <f t="shared" si="9"/>
        <v>482.9419512096242</v>
      </c>
      <c r="J79" s="12">
        <f t="shared" si="11"/>
        <v>482.9419512096242</v>
      </c>
    </row>
    <row r="80" spans="1:10" ht="12.75">
      <c r="A80" s="9">
        <v>810</v>
      </c>
      <c r="B80" s="10">
        <v>0.8359</v>
      </c>
      <c r="C80" s="11">
        <f t="shared" si="8"/>
        <v>0.8471930838071492</v>
      </c>
      <c r="D80" s="12"/>
      <c r="E80" s="13">
        <v>36.25</v>
      </c>
      <c r="F80" s="14"/>
      <c r="G80" s="13">
        <f t="shared" si="10"/>
        <v>36.975</v>
      </c>
      <c r="H80" s="42">
        <f t="shared" si="12"/>
        <v>38.823750000000004</v>
      </c>
      <c r="I80" s="12">
        <f t="shared" si="9"/>
        <v>342.2271761750804</v>
      </c>
      <c r="J80" s="12">
        <f t="shared" si="11"/>
        <v>381.0509261750804</v>
      </c>
    </row>
    <row r="81" spans="1:10" ht="12.75">
      <c r="A81" s="9">
        <v>811</v>
      </c>
      <c r="B81" s="10">
        <v>1.5589</v>
      </c>
      <c r="C81" s="11">
        <f t="shared" si="8"/>
        <v>1.5799608785105452</v>
      </c>
      <c r="D81" s="12"/>
      <c r="E81" s="13">
        <v>36.25</v>
      </c>
      <c r="F81" s="14"/>
      <c r="G81" s="13">
        <f t="shared" si="10"/>
        <v>36.975</v>
      </c>
      <c r="H81" s="42">
        <f t="shared" si="12"/>
        <v>38.823750000000004</v>
      </c>
      <c r="I81" s="12">
        <f t="shared" si="9"/>
        <v>638.231780044662</v>
      </c>
      <c r="J81" s="12">
        <f t="shared" si="11"/>
        <v>677.055530044662</v>
      </c>
    </row>
    <row r="82" spans="1:10" ht="12.75">
      <c r="A82" s="15" t="s">
        <v>4</v>
      </c>
      <c r="B82" s="16">
        <f>SUM(B2:B81)</f>
        <v>100.00000000000003</v>
      </c>
      <c r="C82" s="17">
        <f>SUM(C3:C81)</f>
        <v>99.99999999999999</v>
      </c>
      <c r="D82" s="18"/>
      <c r="E82" s="19">
        <f>SUM(E2:E81)</f>
        <v>2131.5</v>
      </c>
      <c r="F82" s="14"/>
      <c r="G82" s="19">
        <f>SUM(G3:G81)</f>
        <v>2137.154999999998</v>
      </c>
      <c r="H82" s="43">
        <f>SUM(H3:H81)</f>
        <v>2244.01275</v>
      </c>
      <c r="I82" s="18">
        <f>SUM(I3:I81)</f>
        <v>40395.41666666667</v>
      </c>
      <c r="J82" s="12">
        <f>SUM(J3:J81)</f>
        <v>42639.429416666666</v>
      </c>
    </row>
    <row r="83" spans="1:10" ht="12.75">
      <c r="A83" s="15" t="s">
        <v>5</v>
      </c>
      <c r="B83" s="16"/>
      <c r="C83" s="17" t="s">
        <v>6</v>
      </c>
      <c r="D83" s="18"/>
      <c r="E83" s="19">
        <f>E82*12</f>
        <v>25578</v>
      </c>
      <c r="F83" s="14"/>
      <c r="G83" s="19">
        <f>G84/12</f>
        <v>2137.1666666666665</v>
      </c>
      <c r="H83" s="43">
        <f>H84/12</f>
        <v>2244.025</v>
      </c>
      <c r="I83" s="20">
        <f>I82*12</f>
        <v>484745.00000000006</v>
      </c>
      <c r="J83" s="12">
        <f>J82*12</f>
        <v>511673.153</v>
      </c>
    </row>
    <row r="84" spans="1:10" ht="12.75">
      <c r="A84" s="9"/>
      <c r="B84" s="16"/>
      <c r="C84" s="21"/>
      <c r="D84" s="18"/>
      <c r="E84" s="22"/>
      <c r="F84" s="23"/>
      <c r="G84" s="24">
        <v>25646</v>
      </c>
      <c r="H84" s="42">
        <f t="shared" si="12"/>
        <v>26928.3</v>
      </c>
      <c r="I84" s="25">
        <v>484745</v>
      </c>
      <c r="J84" s="12"/>
    </row>
    <row r="85" spans="1:10" ht="12.75">
      <c r="A85" s="9"/>
      <c r="B85" s="10"/>
      <c r="C85" s="21"/>
      <c r="D85" s="18"/>
      <c r="E85" s="26"/>
      <c r="F85" s="23"/>
      <c r="G85" s="27"/>
      <c r="H85" s="43"/>
      <c r="I85" s="18">
        <f>I84-I83</f>
        <v>0</v>
      </c>
      <c r="J85" s="12"/>
    </row>
    <row r="86" spans="1:10" ht="12.75">
      <c r="A86" s="15"/>
      <c r="B86" s="16">
        <f>SUM(B3:B81)</f>
        <v>98.66700000000002</v>
      </c>
      <c r="C86" s="11"/>
      <c r="D86" s="12"/>
      <c r="E86" s="26"/>
      <c r="F86" s="14"/>
      <c r="G86" s="26"/>
      <c r="H86" s="43"/>
      <c r="I86" s="12"/>
      <c r="J86" s="12"/>
    </row>
    <row r="87" spans="1:10" s="30" customFormat="1" ht="12.75">
      <c r="A87" s="28"/>
      <c r="B87" s="29"/>
      <c r="C87" s="31"/>
      <c r="D87" s="32"/>
      <c r="E87" s="33"/>
      <c r="G87" s="33"/>
      <c r="H87" s="44"/>
      <c r="I87" s="32"/>
      <c r="J87" s="32" t="s">
        <v>8</v>
      </c>
    </row>
    <row r="88" spans="5:7" ht="12.75">
      <c r="E88" s="39">
        <f>SUM(E3:E81)</f>
        <v>2095.25</v>
      </c>
      <c r="G88" s="39"/>
    </row>
    <row r="89" spans="5:11" ht="12.75">
      <c r="E89" s="39">
        <f>E88*12</f>
        <v>25143</v>
      </c>
      <c r="G89" s="39"/>
      <c r="K89" t="s">
        <v>8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&amp;CHinman House Condominium
2014 Assessment Spreadsheet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Heil Heil Smart and Golee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 Heil Smart and Golee</dc:creator>
  <cp:keywords/>
  <dc:description/>
  <cp:lastModifiedBy>Microsoft Office User</cp:lastModifiedBy>
  <cp:lastPrinted>2013-12-24T16:43:40Z</cp:lastPrinted>
  <dcterms:created xsi:type="dcterms:W3CDTF">2013-01-02T16:57:14Z</dcterms:created>
  <dcterms:modified xsi:type="dcterms:W3CDTF">2023-02-14T21:41:21Z</dcterms:modified>
  <cp:category/>
  <cp:version/>
  <cp:contentType/>
  <cp:contentStatus/>
</cp:coreProperties>
</file>